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 (D)\Haunstetter\"/>
    </mc:Choice>
  </mc:AlternateContent>
  <xr:revisionPtr revIDLastSave="0" documentId="13_ncr:1_{1F722717-CDDD-4390-B316-13E8CA96AC93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 2026_31" sheetId="1" r:id="rId1"/>
  </sheets>
  <definedNames>
    <definedName name="_xlnm.Print_Area" localSheetId="0">' 2026_31'!$A$1:$F$75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1" l="1"/>
  <c r="F66" i="1"/>
  <c r="F67" i="1"/>
  <c r="F65" i="1"/>
  <c r="G8" i="1"/>
  <c r="G9" i="1"/>
  <c r="G10" i="1"/>
  <c r="G12" i="1"/>
  <c r="G13" i="1"/>
  <c r="G14" i="1"/>
  <c r="G16" i="1"/>
  <c r="G17" i="1"/>
  <c r="G20" i="1"/>
  <c r="G21" i="1"/>
  <c r="G22" i="1"/>
  <c r="G23" i="1"/>
  <c r="G24" i="1"/>
  <c r="G25" i="1"/>
  <c r="G26" i="1"/>
  <c r="G27" i="1"/>
  <c r="G28" i="1"/>
  <c r="G29" i="1"/>
  <c r="G30" i="1"/>
  <c r="G33" i="1"/>
  <c r="G34" i="1"/>
  <c r="G35" i="1"/>
  <c r="G36" i="1"/>
  <c r="G37" i="1"/>
  <c r="G38" i="1"/>
  <c r="G41" i="1"/>
  <c r="G42" i="1"/>
  <c r="G43" i="1"/>
  <c r="G44" i="1"/>
  <c r="G45" i="1"/>
  <c r="G46" i="1"/>
  <c r="G47" i="1"/>
  <c r="G50" i="1"/>
  <c r="G52" i="1"/>
  <c r="G55" i="1"/>
  <c r="G56" i="1"/>
  <c r="G57" i="1"/>
  <c r="G58" i="1"/>
  <c r="G59" i="1"/>
  <c r="G65" i="1"/>
  <c r="G66" i="1"/>
  <c r="G67" i="1"/>
  <c r="G68" i="1"/>
  <c r="G6" i="1"/>
  <c r="G15" i="1" l="1"/>
  <c r="G11" i="1"/>
  <c r="G7" i="1"/>
</calcChain>
</file>

<file path=xl/sharedStrings.xml><?xml version="1.0" encoding="utf-8"?>
<sst xmlns="http://schemas.openxmlformats.org/spreadsheetml/2006/main" count="173" uniqueCount="124">
  <si>
    <t>Číslo katalogu</t>
  </si>
  <si>
    <t>Popis</t>
  </si>
  <si>
    <t>MJ</t>
  </si>
  <si>
    <t>Čárový kód</t>
  </si>
  <si>
    <t>tct</t>
  </si>
  <si>
    <t>4010124110109</t>
  </si>
  <si>
    <t>4010124110116</t>
  </si>
  <si>
    <t>4010124110123</t>
  </si>
  <si>
    <t>4010124110130</t>
  </si>
  <si>
    <t>4010124110147</t>
  </si>
  <si>
    <t>4010124110154</t>
  </si>
  <si>
    <t>511016.</t>
  </si>
  <si>
    <t>4024649511129</t>
  </si>
  <si>
    <t>4010124111007</t>
  </si>
  <si>
    <t>4010124111014</t>
  </si>
  <si>
    <t>4024649511181</t>
  </si>
  <si>
    <t>4024649511204</t>
  </si>
  <si>
    <t>4024649511228</t>
  </si>
  <si>
    <t>4010124200107</t>
  </si>
  <si>
    <t>4010124200114</t>
  </si>
  <si>
    <t>4010124200121</t>
  </si>
  <si>
    <t>4010124200138</t>
  </si>
  <si>
    <t>4010124200145</t>
  </si>
  <si>
    <t>4010124200152</t>
  </si>
  <si>
    <t>4010124200169</t>
  </si>
  <si>
    <t>4010124200176</t>
  </si>
  <si>
    <t>4010124200183</t>
  </si>
  <si>
    <t>4010124200190</t>
  </si>
  <si>
    <t>4024649520206</t>
  </si>
  <si>
    <t>4010124202002</t>
  </si>
  <si>
    <t>4010124202033</t>
  </si>
  <si>
    <t>4010124202064</t>
  </si>
  <si>
    <t>4010124202071</t>
  </si>
  <si>
    <t>4010124202088</t>
  </si>
  <si>
    <t>4010124202095</t>
  </si>
  <si>
    <t>4010124240103</t>
  </si>
  <si>
    <t>4024649524020</t>
  </si>
  <si>
    <t>4024649524044</t>
  </si>
  <si>
    <t>4010124240134</t>
  </si>
  <si>
    <t>4010124240141</t>
  </si>
  <si>
    <t>4024649524105</t>
  </si>
  <si>
    <t>4010124530372</t>
  </si>
  <si>
    <t>4010124530570</t>
  </si>
  <si>
    <t>4010124530778</t>
  </si>
  <si>
    <t>4010124530976</t>
  </si>
  <si>
    <t>sd</t>
  </si>
  <si>
    <t>4010124400200</t>
  </si>
  <si>
    <t>Balení tct/karton</t>
  </si>
  <si>
    <t>TORNADO se spirálovitým ozubením na řezání ve všech směrech - dřevo, plast, sádra atd.</t>
  </si>
  <si>
    <t>HANIBAL  s větší roztečí ob dva zuby  na materiál o větší síle  - tvrdé dřevo, plast, sádra atd.</t>
  </si>
  <si>
    <t>SADA LUPÉNKOVÝCH PILOVÝCH LISTŮ V PLASTOVÉM POUZDRU</t>
  </si>
  <si>
    <t xml:space="preserve">SPRINT ULTRA s reverzním ozubením na dřevo a plasty pro stroní pily </t>
  </si>
  <si>
    <t xml:space="preserve"> FINIS  No. 6/0 jemné - 130x0,36x0,18 mm 76 TPI</t>
  </si>
  <si>
    <t xml:space="preserve"> FINIS  No. 5/0 jemné - 130x0,40x0,20 mm 71 TPI</t>
  </si>
  <si>
    <t xml:space="preserve"> FINIS  No. 4/0 jemné - 130x0,44x0,22 mm 66 TPI</t>
  </si>
  <si>
    <t xml:space="preserve"> FINIS  No. 3/0 jemné - 130x0,48x0,24 mm 61 TPI</t>
  </si>
  <si>
    <t xml:space="preserve"> FINIS  No. 2/0 jemné - 130x0,52x0,26 mm 66 TPI</t>
  </si>
  <si>
    <t xml:space="preserve"> FINIS  No. 0 střední - 130x0,56x0,28 mm 46 TPI</t>
  </si>
  <si>
    <t xml:space="preserve"> FINIS  No. 1 střední - 130x0,60x0,30 mm 46 TPI</t>
  </si>
  <si>
    <t xml:space="preserve"> FINIS  No. 2 střední - 130x0,70x0,34 mm 41 TPI</t>
  </si>
  <si>
    <t xml:space="preserve"> FINIS  No. 3 hrubé - 130x0,75x0,36 mm 41 TPI</t>
  </si>
  <si>
    <t xml:space="preserve"> FINIS  No. 4 hrubé - 130x0,80x0,38 mm 33 TPI</t>
  </si>
  <si>
    <t xml:space="preserve"> FINIS  No. 5 hrubé - 130x0,85x0,40 mm 33 TPI</t>
  </si>
  <si>
    <t xml:space="preserve"> FINIS  No. 7 hrubé - 130x 0,94x0,44 mm 28 TPI</t>
  </si>
  <si>
    <t xml:space="preserve"> BLITZ  No. 2/0 jemné - 130x0,60x0,22 mm 33 TPI</t>
  </si>
  <si>
    <t xml:space="preserve"> BLITZ  No. 0 jemné - 130x0,60x0,22 mm 33 TPI</t>
  </si>
  <si>
    <t xml:space="preserve"> BLITZ  No. 1 jemné - 130x0,72x0,29 mm 28 TPI</t>
  </si>
  <si>
    <t xml:space="preserve"> BLITZ  No. 2 střední - 130x0,72x0,29 mm 28 TPI</t>
  </si>
  <si>
    <t xml:space="preserve"> BLITZ  No. 3 střední - 130x0,85x0,35 mm 24 TPI</t>
  </si>
  <si>
    <t xml:space="preserve"> BLITZ  No. 4 střední - 130x0,85x0,35 mm 24 TPI </t>
  </si>
  <si>
    <t xml:space="preserve"> BLITZ  No. 7 hrubé - 130x1,20x0,48 mm 18 TPI</t>
  </si>
  <si>
    <t xml:space="preserve"> BLITZ  No. 11 hrubé - 130x1,60x0,55 mm 13 TPI</t>
  </si>
  <si>
    <t xml:space="preserve"> HANIBAL  No. 0 jemné - 130x0,60x0,22 mm 33 TPI</t>
  </si>
  <si>
    <t xml:space="preserve"> HANIBAL  No. 3 střední - 130x0,85x0,35 mm 24 TPI</t>
  </si>
  <si>
    <t xml:space="preserve"> BLITZ  No. 5 střední - 130x0,98x0,41 mm 20 TPI</t>
  </si>
  <si>
    <t xml:space="preserve"> BLITZ  No. 6 hrubé - 130x0,98x0,41 mm 20 TPI</t>
  </si>
  <si>
    <t xml:space="preserve"> HANIBAL  No. 6 hrubé - 130x0,98x0,41 mm 20 TPI</t>
  </si>
  <si>
    <t xml:space="preserve"> HANIBAL  No. 7  hrubé - 130x1,20x0,48 mm 18 TPI</t>
  </si>
  <si>
    <t xml:space="preserve"> BLITZ  No. 9 hrubé - 130x1,40x0,51 mm 15 TPI</t>
  </si>
  <si>
    <t xml:space="preserve"> HANIBAL  No. 9 hrubé - 130x1,40x0,51 mm 15 TPI</t>
  </si>
  <si>
    <t xml:space="preserve"> HANIBAL  No. 11 hrubé - 130x1,60x0,55 mm 13 TPI </t>
  </si>
  <si>
    <r>
      <t xml:space="preserve"> TORNADO No. 2/0 jemné - 130 x </t>
    </r>
    <r>
      <rPr>
        <sz val="9"/>
        <color indexed="8"/>
        <rFont val="Symbol"/>
        <family val="1"/>
        <charset val="2"/>
      </rPr>
      <t>Æ</t>
    </r>
    <r>
      <rPr>
        <sz val="9"/>
        <color indexed="8"/>
        <rFont val="Arial CE"/>
        <charset val="238"/>
      </rPr>
      <t xml:space="preserve"> 0,80 mm 46 TPI</t>
    </r>
  </si>
  <si>
    <r>
      <t xml:space="preserve"> TORNADO No. 0 jemné - 130 x </t>
    </r>
    <r>
      <rPr>
        <sz val="9"/>
        <color indexed="8"/>
        <rFont val="Symbol"/>
        <family val="1"/>
        <charset val="2"/>
      </rPr>
      <t>Æ</t>
    </r>
    <r>
      <rPr>
        <sz val="9"/>
        <color indexed="8"/>
        <rFont val="Arial CE"/>
        <charset val="238"/>
      </rPr>
      <t xml:space="preserve"> 0,85 mm 46 TPI</t>
    </r>
  </si>
  <si>
    <r>
      <t xml:space="preserve"> TORNADO No. 1 střední - 130 x </t>
    </r>
    <r>
      <rPr>
        <sz val="9"/>
        <color indexed="8"/>
        <rFont val="Symbol"/>
        <family val="1"/>
        <charset val="2"/>
      </rPr>
      <t>Æ</t>
    </r>
    <r>
      <rPr>
        <sz val="9"/>
        <color indexed="8"/>
        <rFont val="Arial CE"/>
        <charset val="238"/>
      </rPr>
      <t xml:space="preserve"> 0,90 mm 41 TPI </t>
    </r>
  </si>
  <si>
    <r>
      <t xml:space="preserve"> TORNADO No. 2 střední - 130 x </t>
    </r>
    <r>
      <rPr>
        <sz val="9"/>
        <color indexed="8"/>
        <rFont val="Symbol"/>
        <family val="1"/>
        <charset val="2"/>
      </rPr>
      <t>Æ</t>
    </r>
    <r>
      <rPr>
        <sz val="9"/>
        <color indexed="8"/>
        <rFont val="Arial CE"/>
        <charset val="238"/>
      </rPr>
      <t xml:space="preserve"> 1,25 mm 36 TPI </t>
    </r>
  </si>
  <si>
    <r>
      <t xml:space="preserve"> TORNADO No. 3 střední - 130 x </t>
    </r>
    <r>
      <rPr>
        <sz val="9"/>
        <color indexed="8"/>
        <rFont val="Symbol"/>
        <family val="1"/>
        <charset val="2"/>
      </rPr>
      <t>Æ</t>
    </r>
    <r>
      <rPr>
        <sz val="9"/>
        <color indexed="8"/>
        <rFont val="Arial CE"/>
        <charset val="238"/>
      </rPr>
      <t xml:space="preserve"> 1,30 mm 36 TPI </t>
    </r>
  </si>
  <si>
    <r>
      <t xml:space="preserve"> TORNADO No. 4 hrubé - 130 x </t>
    </r>
    <r>
      <rPr>
        <sz val="9"/>
        <color indexed="8"/>
        <rFont val="Symbol"/>
        <family val="1"/>
        <charset val="2"/>
      </rPr>
      <t>Æ</t>
    </r>
    <r>
      <rPr>
        <sz val="9"/>
        <color indexed="8"/>
        <rFont val="Arial CE"/>
        <charset val="238"/>
      </rPr>
      <t xml:space="preserve"> 1,35 mm 30 TPI </t>
    </r>
  </si>
  <si>
    <r>
      <t xml:space="preserve"> TORNADO No. 5 hrubé - 130 x </t>
    </r>
    <r>
      <rPr>
        <sz val="9"/>
        <color indexed="8"/>
        <rFont val="Symbol"/>
        <family val="1"/>
        <charset val="2"/>
      </rPr>
      <t>Æ</t>
    </r>
    <r>
      <rPr>
        <sz val="9"/>
        <color indexed="8"/>
        <rFont val="Arial CE"/>
        <charset val="238"/>
      </rPr>
      <t xml:space="preserve"> 1,40 mm 30 TPI </t>
    </r>
  </si>
  <si>
    <t>SPRINT  No.3 - 130x0,82x0,36 mm 13TPI, RT7</t>
  </si>
  <si>
    <t>SPRINT  No.5 - 130x0,97x0,40 mm 13TPI, RT7</t>
  </si>
  <si>
    <t>SPRINT  No.7 - 130x1,16x0,43 mm 8TPI, RT6</t>
  </si>
  <si>
    <t>SPRINT  No.9 - 130x1,45x0,50 mm 7TPI, RT6</t>
  </si>
  <si>
    <t>SPRINT  No.12 - 130x1,65x0,60 mm 7TPI, RT6</t>
  </si>
  <si>
    <t>Sada osahuje: po 4 ks BLITZ No. 1, 3, 5, 7, 9;              po 1 ks FINIS No.1,3.</t>
  </si>
  <si>
    <t xml:space="preserve">PILA OBLOUKOVÁ S DŘEVĚNOU RUKOJETÍ  NA LUPÉNKOVÉ PILOVÉ LISTY 130 MM </t>
  </si>
  <si>
    <r>
      <t>Pila oblouková</t>
    </r>
    <r>
      <rPr>
        <sz val="9"/>
        <color indexed="8"/>
        <rFont val="Arial CE"/>
        <charset val="238"/>
      </rPr>
      <t>,  velmi stabilní z ocelové trubky o průměru 13 mm, černě lakovaná, buková rukojeť lakovaná červeně, hloubka oblouku 320 mm.</t>
    </r>
  </si>
  <si>
    <t>ks</t>
  </si>
  <si>
    <t>MINI PILA VARIO 75</t>
  </si>
  <si>
    <t>vltct</t>
  </si>
  <si>
    <t>"žlutý" - 3 x 0,25 x 75 mm 25 TPI - 144 ks v sáčku</t>
  </si>
  <si>
    <t>"modrý" - 3 x 0,18 x 75 mm 25 TPI - 144 ks v sáčku</t>
  </si>
  <si>
    <t>1/2tct</t>
  </si>
  <si>
    <t>"žlutý" - 3 x 0,25 x 75 mm 25 TPI - 6 ks v sáčku</t>
  </si>
  <si>
    <t>"modrý" - 3 x 0,18 x 75 mm 25 TPI - 6 ks v sáčku</t>
  </si>
  <si>
    <t>PILOVÉ LISTY PRO MINI PILU VARIO 75 na dřevo, plast, kov, sádru - ideální pro zubní laboranty</t>
  </si>
  <si>
    <t>Mini pila Vario, oblouk z pozinkované ploché oceli       10 x 5 mm, ergonomická plastová rukojeť vyztužená skleněným vláknem, výška oblouku 65 mm, pilový list 9010 - 75 mm.</t>
  </si>
  <si>
    <t>tct:</t>
  </si>
  <si>
    <t>tucet = 12 ks</t>
  </si>
  <si>
    <t>vltct:</t>
  </si>
  <si>
    <t xml:space="preserve">veletucet = 144 ks </t>
  </si>
  <si>
    <t>Měrné jednotky:</t>
  </si>
  <si>
    <t>BLITZ s pravidelným ozubením na dřevo, plast, sádru atd.</t>
  </si>
  <si>
    <t>FINIS s pravidelným ozubením na všechny druhy kovů; např. pro šperkaře a hodináře.</t>
  </si>
  <si>
    <t>ZDE ZADEJTE VÁŠ OBCHODNÍ RABAT V %  A POTOM STISKNĚTE ENTER</t>
  </si>
  <si>
    <t>Balení/karton</t>
  </si>
  <si>
    <t>*informativně-prodej po balení</t>
  </si>
  <si>
    <t>9010-144</t>
  </si>
  <si>
    <t>9060-144</t>
  </si>
  <si>
    <t>CENÍK 2026 - LUPÉNKOVÉ PILOVÉ LISTY</t>
  </si>
  <si>
    <t>Platnost od 1.2.2026</t>
  </si>
  <si>
    <t>€/tucet bez DPH</t>
  </si>
  <si>
    <t>€/MJ bez DPH</t>
  </si>
  <si>
    <t>€/ks bez DPH*</t>
  </si>
  <si>
    <t>075100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</si>
</sst>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5" x14ac:knownFonts="1">
    <font>
      <sz val="10"/>
      <name val="Arial CE"/>
      <charset val="238"/>
    </font>
    <font>
      <sz val="11"/>
      <color indexed="8"/>
      <name val="Calibri"/>
      <family val="2"/>
      <charset val="238"/>
    </font>
    <font>
      <b/>
      <sz val="8"/>
      <color indexed="8"/>
      <name val="Arial CE"/>
      <charset val="238"/>
    </font>
    <font>
      <sz val="8"/>
      <color indexed="8"/>
      <name val="Arial CE"/>
      <charset val="238"/>
    </font>
    <font>
      <sz val="9"/>
      <color indexed="8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b/>
      <sz val="10"/>
      <color indexed="8"/>
      <name val="Arial CE"/>
      <charset val="238"/>
    </font>
    <font>
      <sz val="8"/>
      <name val="Arial CE"/>
      <charset val="238"/>
    </font>
    <font>
      <b/>
      <sz val="9"/>
      <color indexed="8"/>
      <name val="Arial CE"/>
      <charset val="238"/>
    </font>
    <font>
      <sz val="9"/>
      <color indexed="8"/>
      <name val="Symbol"/>
      <family val="1"/>
      <charset val="2"/>
    </font>
    <font>
      <b/>
      <sz val="9"/>
      <color indexed="9"/>
      <name val="Arial CE"/>
      <charset val="238"/>
    </font>
    <font>
      <sz val="9"/>
      <color indexed="63"/>
      <name val="Arial"/>
      <family val="2"/>
      <charset val="238"/>
    </font>
    <font>
      <b/>
      <sz val="9"/>
      <color indexed="53"/>
      <name val="Arial"/>
      <family val="2"/>
      <charset val="238"/>
    </font>
    <font>
      <sz val="10"/>
      <name val="Arial CE"/>
      <charset val="238"/>
    </font>
    <font>
      <sz val="22"/>
      <color indexed="10"/>
      <name val="Arial Black"/>
      <family val="2"/>
      <charset val="238"/>
    </font>
    <font>
      <sz val="22"/>
      <color indexed="8"/>
      <name val="Calibri"/>
      <family val="2"/>
    </font>
    <font>
      <sz val="10"/>
      <color indexed="8"/>
      <name val="Arial"/>
      <family val="2"/>
      <charset val="238"/>
    </font>
    <font>
      <sz val="6.5"/>
      <color indexed="9"/>
      <name val="Arial Black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4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6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27" borderId="0" applyNumberFormat="0" applyBorder="0" applyAlignment="0" applyProtection="0"/>
    <xf numFmtId="0" fontId="20" fillId="8" borderId="0" applyNumberFormat="0" applyBorder="0" applyAlignment="0" applyProtection="0"/>
    <xf numFmtId="0" fontId="21" fillId="0" borderId="20" applyNumberFormat="0" applyFill="0" applyAlignment="0" applyProtection="0"/>
    <xf numFmtId="0" fontId="22" fillId="28" borderId="21" applyNumberFormat="0" applyAlignment="0" applyProtection="0"/>
    <xf numFmtId="0" fontId="23" fillId="0" borderId="22" applyNumberFormat="0" applyFill="0" applyAlignment="0" applyProtection="0"/>
    <xf numFmtId="0" fontId="24" fillId="0" borderId="23" applyNumberFormat="0" applyFill="0" applyAlignment="0" applyProtection="0"/>
    <xf numFmtId="0" fontId="25" fillId="0" borderId="24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9" borderId="0" applyNumberFormat="0" applyBorder="0" applyAlignment="0" applyProtection="0"/>
    <xf numFmtId="0" fontId="1" fillId="30" borderId="25" applyNumberFormat="0" applyFont="0" applyAlignment="0" applyProtection="0"/>
    <xf numFmtId="9" fontId="14" fillId="0" borderId="0" applyFont="0" applyFill="0" applyBorder="0" applyAlignment="0" applyProtection="0"/>
    <xf numFmtId="0" fontId="28" fillId="0" borderId="26" applyNumberFormat="0" applyFill="0" applyAlignment="0" applyProtection="0"/>
    <xf numFmtId="0" fontId="29" fillId="31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32" borderId="27" applyNumberFormat="0" applyAlignment="0" applyProtection="0"/>
    <xf numFmtId="0" fontId="32" fillId="33" borderId="27" applyNumberFormat="0" applyAlignment="0" applyProtection="0"/>
    <xf numFmtId="0" fontId="33" fillId="33" borderId="28" applyNumberFormat="0" applyAlignment="0" applyProtection="0"/>
    <xf numFmtId="0" fontId="34" fillId="0" borderId="0" applyNumberFormat="0" applyFill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12" fillId="0" borderId="0" xfId="0" applyFont="1"/>
    <xf numFmtId="2" fontId="0" fillId="0" borderId="0" xfId="0" applyNumberFormat="1" applyAlignment="1">
      <alignment horizontal="center"/>
    </xf>
    <xf numFmtId="0" fontId="13" fillId="0" borderId="0" xfId="0" applyFont="1"/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0" fillId="0" borderId="5" xfId="0" applyBorder="1"/>
    <xf numFmtId="0" fontId="4" fillId="0" borderId="5" xfId="0" applyFont="1" applyBorder="1"/>
    <xf numFmtId="0" fontId="0" fillId="0" borderId="6" xfId="0" applyBorder="1"/>
    <xf numFmtId="0" fontId="4" fillId="0" borderId="7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2" fontId="8" fillId="0" borderId="3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9" fontId="15" fillId="0" borderId="2" xfId="29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10" borderId="1" xfId="0" applyFont="1" applyFill="1" applyBorder="1" applyAlignment="1">
      <alignment horizontal="left" vertical="center"/>
    </xf>
    <xf numFmtId="0" fontId="9" fillId="10" borderId="3" xfId="0" applyFont="1" applyFill="1" applyBorder="1" applyAlignment="1">
      <alignment horizontal="left" vertical="center"/>
    </xf>
    <xf numFmtId="0" fontId="9" fillId="11" borderId="2" xfId="0" applyFont="1" applyFill="1" applyBorder="1" applyAlignment="1">
      <alignment horizontal="left"/>
    </xf>
    <xf numFmtId="0" fontId="9" fillId="11" borderId="1" xfId="0" applyFont="1" applyFill="1" applyBorder="1" applyAlignment="1">
      <alignment horizontal="left"/>
    </xf>
    <xf numFmtId="0" fontId="9" fillId="11" borderId="3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6" fillId="12" borderId="2" xfId="0" applyFont="1" applyFill="1" applyBorder="1" applyAlignment="1">
      <alignment horizontal="left"/>
    </xf>
    <xf numFmtId="0" fontId="6" fillId="12" borderId="1" xfId="0" applyFont="1" applyFill="1" applyBorder="1" applyAlignment="1">
      <alignment horizontal="left"/>
    </xf>
    <xf numFmtId="0" fontId="6" fillId="12" borderId="3" xfId="0" applyFont="1" applyFill="1" applyBorder="1" applyAlignment="1">
      <alignment horizontal="left"/>
    </xf>
    <xf numFmtId="0" fontId="7" fillId="13" borderId="2" xfId="0" applyFont="1" applyFill="1" applyBorder="1" applyAlignment="1">
      <alignment horizontal="left"/>
    </xf>
    <xf numFmtId="0" fontId="7" fillId="13" borderId="1" xfId="0" applyFont="1" applyFill="1" applyBorder="1" applyAlignment="1">
      <alignment horizontal="left"/>
    </xf>
    <xf numFmtId="0" fontId="7" fillId="13" borderId="3" xfId="0" applyFont="1" applyFill="1" applyBorder="1" applyAlignment="1">
      <alignment horizontal="left"/>
    </xf>
    <xf numFmtId="0" fontId="7" fillId="14" borderId="2" xfId="0" applyFont="1" applyFill="1" applyBorder="1" applyAlignment="1">
      <alignment horizontal="left"/>
    </xf>
    <xf numFmtId="0" fontId="7" fillId="14" borderId="1" xfId="0" applyFont="1" applyFill="1" applyBorder="1" applyAlignment="1">
      <alignment horizontal="left"/>
    </xf>
    <xf numFmtId="0" fontId="7" fillId="14" borderId="3" xfId="0" applyFont="1" applyFill="1" applyBorder="1" applyAlignment="1">
      <alignment horizontal="left"/>
    </xf>
    <xf numFmtId="0" fontId="11" fillId="9" borderId="2" xfId="0" applyFont="1" applyFill="1" applyBorder="1" applyAlignment="1">
      <alignment horizontal="left"/>
    </xf>
    <xf numFmtId="0" fontId="11" fillId="9" borderId="1" xfId="0" applyFont="1" applyFill="1" applyBorder="1" applyAlignment="1">
      <alignment horizontal="left"/>
    </xf>
    <xf numFmtId="0" fontId="11" fillId="9" borderId="3" xfId="0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10" borderId="7" xfId="0" applyFont="1" applyFill="1" applyBorder="1" applyAlignment="1">
      <alignment horizontal="left"/>
    </xf>
    <xf numFmtId="0" fontId="9" fillId="10" borderId="5" xfId="0" applyFont="1" applyFill="1" applyBorder="1" applyAlignment="1">
      <alignment horizontal="left"/>
    </xf>
    <xf numFmtId="0" fontId="9" fillId="10" borderId="13" xfId="0" applyFont="1" applyFill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15" borderId="2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/>
    </xf>
    <xf numFmtId="0" fontId="7" fillId="16" borderId="2" xfId="0" applyFont="1" applyFill="1" applyBorder="1" applyAlignment="1">
      <alignment vertical="center" wrapText="1"/>
    </xf>
    <xf numFmtId="0" fontId="7" fillId="16" borderId="1" xfId="0" applyFont="1" applyFill="1" applyBorder="1" applyAlignment="1">
      <alignment vertical="center" wrapText="1"/>
    </xf>
    <xf numFmtId="0" fontId="7" fillId="16" borderId="3" xfId="0" applyFont="1" applyFill="1" applyBorder="1" applyAlignment="1">
      <alignment vertical="center" wrapText="1"/>
    </xf>
    <xf numFmtId="9" fontId="16" fillId="0" borderId="18" xfId="29" applyFont="1" applyBorder="1" applyAlignment="1">
      <alignment horizontal="center"/>
    </xf>
    <xf numFmtId="9" fontId="16" fillId="0" borderId="7" xfId="29" applyFont="1" applyBorder="1" applyAlignment="1">
      <alignment horizontal="center"/>
    </xf>
    <xf numFmtId="0" fontId="18" fillId="17" borderId="19" xfId="1" applyFont="1" applyFill="1" applyBorder="1" applyAlignment="1">
      <alignment horizontal="center" vertical="center" wrapText="1"/>
    </xf>
    <xf numFmtId="0" fontId="18" fillId="17" borderId="7" xfId="1" applyFont="1" applyFill="1" applyBorder="1" applyAlignment="1">
      <alignment horizontal="center" vertical="center" wrapText="1"/>
    </xf>
  </cellXfs>
  <cellStyles count="43">
    <cellStyle name="0,0_x000d__x000a_NA_x000d__x000a_" xfId="1" xr:uid="{00000000-0005-0000-0000-000000000000}"/>
    <cellStyle name="20 % – Zvýraznění 1" xfId="2" builtinId="30" customBuiltin="1"/>
    <cellStyle name="20 % – Zvýraznění 2" xfId="3" builtinId="34" customBuiltin="1"/>
    <cellStyle name="20 % – Zvýraznění 3" xfId="4" builtinId="38" customBuiltin="1"/>
    <cellStyle name="20 % – Zvýraznění 4" xfId="5" builtinId="42" customBuiltin="1"/>
    <cellStyle name="20 % – Zvýraznění 5" xfId="6" builtinId="46" customBuiltin="1"/>
    <cellStyle name="20 % – Zvýraznění 6" xfId="7" builtinId="50" customBuiltin="1"/>
    <cellStyle name="40 % – Zvýraznění 1" xfId="8" builtinId="31" customBuiltin="1"/>
    <cellStyle name="40 % – Zvýraznění 2" xfId="9" builtinId="35" customBuiltin="1"/>
    <cellStyle name="40 % – Zvýraznění 3" xfId="10" builtinId="39" customBuiltin="1"/>
    <cellStyle name="40 % – Zvýraznění 4" xfId="11" builtinId="43" customBuiltin="1"/>
    <cellStyle name="40 % – Zvýraznění 5" xfId="12" builtinId="47" customBuiltin="1"/>
    <cellStyle name="40 % – Zvýraznění 6" xfId="13" builtinId="51" customBuiltin="1"/>
    <cellStyle name="60 % – Zvýraznění 1" xfId="14" builtinId="32" customBuiltin="1"/>
    <cellStyle name="60 % – Zvýraznění 2" xfId="15" builtinId="36" customBuiltin="1"/>
    <cellStyle name="60 % – Zvýraznění 3" xfId="16" builtinId="40" customBuiltin="1"/>
    <cellStyle name="60 % – Zvýraznění 4" xfId="17" builtinId="44" customBuiltin="1"/>
    <cellStyle name="60 % – Zvýraznění 5" xfId="18" builtinId="48" customBuiltin="1"/>
    <cellStyle name="60 % – Zvýraznění 6" xfId="19" builtinId="52" customBuiltin="1"/>
    <cellStyle name="Celkem" xfId="20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centa" xfId="29" builtinId="5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220980</xdr:rowOff>
    </xdr:from>
    <xdr:to>
      <xdr:col>1</xdr:col>
      <xdr:colOff>2217420</xdr:colOff>
      <xdr:row>0</xdr:row>
      <xdr:rowOff>647700</xdr:rowOff>
    </xdr:to>
    <xdr:pic>
      <xdr:nvPicPr>
        <xdr:cNvPr id="1025" name="Picture 123" descr="LOGO HOLWEKA kopie">
          <a:extLst>
            <a:ext uri="{FF2B5EF4-FFF2-40B4-BE49-F238E27FC236}">
              <a16:creationId xmlns:a16="http://schemas.microsoft.com/office/drawing/2014/main" id="{7FE92668-6C83-466E-8131-3C39A639C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20980"/>
          <a:ext cx="26670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53</xdr:row>
      <xdr:rowOff>15240</xdr:rowOff>
    </xdr:from>
    <xdr:to>
      <xdr:col>5</xdr:col>
      <xdr:colOff>683895</xdr:colOff>
      <xdr:row>54</xdr:row>
      <xdr:rowOff>22860</xdr:rowOff>
    </xdr:to>
    <xdr:pic>
      <xdr:nvPicPr>
        <xdr:cNvPr id="1026" name="Picture 5" descr="Sprint ultra">
          <a:extLst>
            <a:ext uri="{FF2B5EF4-FFF2-40B4-BE49-F238E27FC236}">
              <a16:creationId xmlns:a16="http://schemas.microsoft.com/office/drawing/2014/main" id="{9EE4A914-6220-4321-B338-2F045B419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948160"/>
          <a:ext cx="60655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5715</xdr:rowOff>
    </xdr:from>
    <xdr:to>
      <xdr:col>5</xdr:col>
      <xdr:colOff>653415</xdr:colOff>
      <xdr:row>4</xdr:row>
      <xdr:rowOff>541020</xdr:rowOff>
    </xdr:to>
    <xdr:pic>
      <xdr:nvPicPr>
        <xdr:cNvPr id="1027" name="Picture 6" descr="Finis">
          <a:extLst>
            <a:ext uri="{FF2B5EF4-FFF2-40B4-BE49-F238E27FC236}">
              <a16:creationId xmlns:a16="http://schemas.microsoft.com/office/drawing/2014/main" id="{C89B113F-2C67-494E-8F73-0301ED8F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3515"/>
          <a:ext cx="5920740" cy="535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18</xdr:row>
      <xdr:rowOff>1905</xdr:rowOff>
    </xdr:from>
    <xdr:to>
      <xdr:col>5</xdr:col>
      <xdr:colOff>697230</xdr:colOff>
      <xdr:row>18</xdr:row>
      <xdr:rowOff>542925</xdr:rowOff>
    </xdr:to>
    <xdr:pic>
      <xdr:nvPicPr>
        <xdr:cNvPr id="1028" name="Picture 7" descr="Blitz">
          <a:extLst>
            <a:ext uri="{FF2B5EF4-FFF2-40B4-BE49-F238E27FC236}">
              <a16:creationId xmlns:a16="http://schemas.microsoft.com/office/drawing/2014/main" id="{FF3A5212-C88B-4229-80FD-00F5227D8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221480"/>
          <a:ext cx="58978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31</xdr:row>
      <xdr:rowOff>30480</xdr:rowOff>
    </xdr:from>
    <xdr:to>
      <xdr:col>5</xdr:col>
      <xdr:colOff>668655</xdr:colOff>
      <xdr:row>32</xdr:row>
      <xdr:rowOff>45720</xdr:rowOff>
    </xdr:to>
    <xdr:pic>
      <xdr:nvPicPr>
        <xdr:cNvPr id="1029" name="Picture 8" descr="Blitz">
          <a:extLst>
            <a:ext uri="{FF2B5EF4-FFF2-40B4-BE49-F238E27FC236}">
              <a16:creationId xmlns:a16="http://schemas.microsoft.com/office/drawing/2014/main" id="{812FA3F5-0126-4128-87D3-AA8182B2F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90360"/>
          <a:ext cx="604266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39</xdr:row>
      <xdr:rowOff>30480</xdr:rowOff>
    </xdr:from>
    <xdr:to>
      <xdr:col>5</xdr:col>
      <xdr:colOff>676275</xdr:colOff>
      <xdr:row>40</xdr:row>
      <xdr:rowOff>30480</xdr:rowOff>
    </xdr:to>
    <xdr:pic>
      <xdr:nvPicPr>
        <xdr:cNvPr id="1030" name="Picture 9" descr="Tornado">
          <a:extLst>
            <a:ext uri="{FF2B5EF4-FFF2-40B4-BE49-F238E27FC236}">
              <a16:creationId xmlns:a16="http://schemas.microsoft.com/office/drawing/2014/main" id="{DA875F87-9469-406A-BDCE-E83433403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397240"/>
          <a:ext cx="60502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2804160</xdr:colOff>
      <xdr:row>0</xdr:row>
      <xdr:rowOff>30480</xdr:rowOff>
    </xdr:from>
    <xdr:to>
      <xdr:col>2</xdr:col>
      <xdr:colOff>487680</xdr:colOff>
      <xdr:row>0</xdr:row>
      <xdr:rowOff>685800</xdr:rowOff>
    </xdr:to>
    <xdr:pic>
      <xdr:nvPicPr>
        <xdr:cNvPr id="1031" name="Picture 11" descr="t_blitz">
          <a:extLst>
            <a:ext uri="{FF2B5EF4-FFF2-40B4-BE49-F238E27FC236}">
              <a16:creationId xmlns:a16="http://schemas.microsoft.com/office/drawing/2014/main" id="{6D8FE73C-6035-4E78-BBBA-F7125CE10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0480"/>
          <a:ext cx="52578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556260</xdr:colOff>
      <xdr:row>0</xdr:row>
      <xdr:rowOff>45720</xdr:rowOff>
    </xdr:from>
    <xdr:to>
      <xdr:col>3</xdr:col>
      <xdr:colOff>114300</xdr:colOff>
      <xdr:row>0</xdr:row>
      <xdr:rowOff>685800</xdr:rowOff>
    </xdr:to>
    <xdr:pic>
      <xdr:nvPicPr>
        <xdr:cNvPr id="1032" name="Picture 12" descr="t_blitz_doppel">
          <a:extLst>
            <a:ext uri="{FF2B5EF4-FFF2-40B4-BE49-F238E27FC236}">
              <a16:creationId xmlns:a16="http://schemas.microsoft.com/office/drawing/2014/main" id="{5C57A477-CFB5-46B3-A54A-928872763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9060" y="45720"/>
          <a:ext cx="51816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198120</xdr:colOff>
      <xdr:row>0</xdr:row>
      <xdr:rowOff>22860</xdr:rowOff>
    </xdr:from>
    <xdr:to>
      <xdr:col>5</xdr:col>
      <xdr:colOff>723900</xdr:colOff>
      <xdr:row>0</xdr:row>
      <xdr:rowOff>670560</xdr:rowOff>
    </xdr:to>
    <xdr:pic>
      <xdr:nvPicPr>
        <xdr:cNvPr id="1033" name="Picture 13" descr="t_sprint">
          <a:extLst>
            <a:ext uri="{FF2B5EF4-FFF2-40B4-BE49-F238E27FC236}">
              <a16:creationId xmlns:a16="http://schemas.microsoft.com/office/drawing/2014/main" id="{7BA5D186-FE67-477A-8002-3C8733F0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2860"/>
          <a:ext cx="52578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167640</xdr:colOff>
      <xdr:row>0</xdr:row>
      <xdr:rowOff>45720</xdr:rowOff>
    </xdr:from>
    <xdr:to>
      <xdr:col>4</xdr:col>
      <xdr:colOff>312420</xdr:colOff>
      <xdr:row>0</xdr:row>
      <xdr:rowOff>670560</xdr:rowOff>
    </xdr:to>
    <xdr:pic>
      <xdr:nvPicPr>
        <xdr:cNvPr id="1034" name="Picture 14" descr="t_tornado">
          <a:extLst>
            <a:ext uri="{FF2B5EF4-FFF2-40B4-BE49-F238E27FC236}">
              <a16:creationId xmlns:a16="http://schemas.microsoft.com/office/drawing/2014/main" id="{5201E73B-4BF4-41AF-B24A-12C55D3ED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0560" y="45720"/>
          <a:ext cx="49530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2202180</xdr:colOff>
      <xdr:row>0</xdr:row>
      <xdr:rowOff>53340</xdr:rowOff>
    </xdr:from>
    <xdr:to>
      <xdr:col>1</xdr:col>
      <xdr:colOff>2689860</xdr:colOff>
      <xdr:row>0</xdr:row>
      <xdr:rowOff>662940</xdr:rowOff>
    </xdr:to>
    <xdr:pic>
      <xdr:nvPicPr>
        <xdr:cNvPr id="1035" name="Picture 15" descr="t_finis">
          <a:extLst>
            <a:ext uri="{FF2B5EF4-FFF2-40B4-BE49-F238E27FC236}">
              <a16:creationId xmlns:a16="http://schemas.microsoft.com/office/drawing/2014/main" id="{FF183C44-8A0E-4466-9E38-3C05E343C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2720" y="53340"/>
          <a:ext cx="4876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441960</xdr:colOff>
      <xdr:row>0</xdr:row>
      <xdr:rowOff>68580</xdr:rowOff>
    </xdr:from>
    <xdr:to>
      <xdr:col>5</xdr:col>
      <xdr:colOff>114300</xdr:colOff>
      <xdr:row>0</xdr:row>
      <xdr:rowOff>655320</xdr:rowOff>
    </xdr:to>
    <xdr:pic>
      <xdr:nvPicPr>
        <xdr:cNvPr id="1036" name="Picture 16" descr="Eberlesada">
          <a:extLst>
            <a:ext uri="{FF2B5EF4-FFF2-40B4-BE49-F238E27FC236}">
              <a16:creationId xmlns:a16="http://schemas.microsoft.com/office/drawing/2014/main" id="{2A553B9A-6707-4DE4-804D-93086AB4B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8580"/>
          <a:ext cx="29718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</xdr:colOff>
      <xdr:row>51</xdr:row>
      <xdr:rowOff>30480</xdr:rowOff>
    </xdr:from>
    <xdr:to>
      <xdr:col>3</xdr:col>
      <xdr:colOff>1905</xdr:colOff>
      <xdr:row>51</xdr:row>
      <xdr:rowOff>670560</xdr:rowOff>
    </xdr:to>
    <xdr:pic>
      <xdr:nvPicPr>
        <xdr:cNvPr id="1037" name="Picture 17" descr="Laubsaegebuegel">
          <a:extLst>
            <a:ext uri="{FF2B5EF4-FFF2-40B4-BE49-F238E27FC236}">
              <a16:creationId xmlns:a16="http://schemas.microsoft.com/office/drawing/2014/main" id="{068EB590-0284-45F0-BE8C-6094BD085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420" y="11109960"/>
          <a:ext cx="93726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62</xdr:row>
      <xdr:rowOff>312420</xdr:rowOff>
    </xdr:from>
    <xdr:to>
      <xdr:col>1</xdr:col>
      <xdr:colOff>2626995</xdr:colOff>
      <xdr:row>62</xdr:row>
      <xdr:rowOff>792480</xdr:rowOff>
    </xdr:to>
    <xdr:pic>
      <xdr:nvPicPr>
        <xdr:cNvPr id="1038" name="Picture 19" descr="9010">
          <a:extLst>
            <a:ext uri="{FF2B5EF4-FFF2-40B4-BE49-F238E27FC236}">
              <a16:creationId xmlns:a16="http://schemas.microsoft.com/office/drawing/2014/main" id="{AEBBA90C-6DAA-4764-A21F-98714E9A1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4638020"/>
          <a:ext cx="306324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62</xdr:row>
      <xdr:rowOff>76200</xdr:rowOff>
    </xdr:from>
    <xdr:to>
      <xdr:col>5</xdr:col>
      <xdr:colOff>213360</xdr:colOff>
      <xdr:row>62</xdr:row>
      <xdr:rowOff>807720</xdr:rowOff>
    </xdr:to>
    <xdr:pic>
      <xdr:nvPicPr>
        <xdr:cNvPr id="1039" name="Picture 20" descr="verpackung_stiftsaegen_34">
          <a:extLst>
            <a:ext uri="{FF2B5EF4-FFF2-40B4-BE49-F238E27FC236}">
              <a16:creationId xmlns:a16="http://schemas.microsoft.com/office/drawing/2014/main" id="{4A244AB7-27C7-4897-A7A7-D0D021CC4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6760" y="14401800"/>
          <a:ext cx="9448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</xdr:colOff>
      <xdr:row>62</xdr:row>
      <xdr:rowOff>76200</xdr:rowOff>
    </xdr:from>
    <xdr:to>
      <xdr:col>2</xdr:col>
      <xdr:colOff>815340</xdr:colOff>
      <xdr:row>62</xdr:row>
      <xdr:rowOff>807720</xdr:rowOff>
    </xdr:to>
    <xdr:pic>
      <xdr:nvPicPr>
        <xdr:cNvPr id="1040" name="Picture 21" descr="verpackung_stiftsaegen_38">
          <a:extLst>
            <a:ext uri="{FF2B5EF4-FFF2-40B4-BE49-F238E27FC236}">
              <a16:creationId xmlns:a16="http://schemas.microsoft.com/office/drawing/2014/main" id="{209550DA-80BB-46EA-B007-30080983D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960" y="14401800"/>
          <a:ext cx="6781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</xdr:colOff>
      <xdr:row>60</xdr:row>
      <xdr:rowOff>68580</xdr:rowOff>
    </xdr:from>
    <xdr:to>
      <xdr:col>3</xdr:col>
      <xdr:colOff>0</xdr:colOff>
      <xdr:row>60</xdr:row>
      <xdr:rowOff>601980</xdr:rowOff>
    </xdr:to>
    <xdr:pic>
      <xdr:nvPicPr>
        <xdr:cNvPr id="1041" name="Picture 22" descr="PUK 150">
          <a:extLst>
            <a:ext uri="{FF2B5EF4-FFF2-40B4-BE49-F238E27FC236}">
              <a16:creationId xmlns:a16="http://schemas.microsoft.com/office/drawing/2014/main" id="{AD580A67-2736-4909-8877-AA3121E2D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420" y="13517880"/>
          <a:ext cx="952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tabSelected="1" zoomScaleNormal="100" workbookViewId="0">
      <selection activeCell="G62" sqref="G62"/>
    </sheetView>
  </sheetViews>
  <sheetFormatPr defaultColWidth="8.7109375" defaultRowHeight="12.75" x14ac:dyDescent="0.2"/>
  <cols>
    <col min="1" max="1" width="9.28515625" customWidth="1"/>
    <col min="2" max="2" width="41.42578125" customWidth="1"/>
    <col min="3" max="3" width="14" customWidth="1"/>
    <col min="4" max="4" width="5.140625" style="1" customWidth="1"/>
    <col min="5" max="5" width="9.140625" style="47" customWidth="1"/>
    <col min="6" max="6" width="12.140625" style="1" customWidth="1"/>
    <col min="7" max="7" width="11.42578125" bestFit="1" customWidth="1"/>
  </cols>
  <sheetData>
    <row r="1" spans="1:7" ht="63.75" customHeight="1" x14ac:dyDescent="0.2">
      <c r="A1" s="84"/>
      <c r="B1" s="85"/>
      <c r="C1" s="85"/>
      <c r="D1" s="85"/>
      <c r="E1" s="85"/>
      <c r="F1" s="86"/>
      <c r="G1" s="98" t="s">
        <v>113</v>
      </c>
    </row>
    <row r="2" spans="1:7" ht="16.5" customHeight="1" x14ac:dyDescent="0.2">
      <c r="A2" s="90" t="s">
        <v>118</v>
      </c>
      <c r="B2" s="91"/>
      <c r="C2" s="91"/>
      <c r="D2" s="91"/>
      <c r="E2" s="91"/>
      <c r="F2" s="92"/>
      <c r="G2" s="99"/>
    </row>
    <row r="3" spans="1:7" ht="24.75" customHeight="1" x14ac:dyDescent="0.2">
      <c r="A3" s="7" t="s">
        <v>0</v>
      </c>
      <c r="B3" s="2" t="s">
        <v>1</v>
      </c>
      <c r="C3" s="2" t="s">
        <v>3</v>
      </c>
      <c r="D3" s="2" t="s">
        <v>2</v>
      </c>
      <c r="E3" s="2" t="s">
        <v>120</v>
      </c>
      <c r="F3" s="8" t="s">
        <v>47</v>
      </c>
      <c r="G3" s="38">
        <v>0</v>
      </c>
    </row>
    <row r="4" spans="1:7" ht="12.75" customHeight="1" x14ac:dyDescent="0.2">
      <c r="A4" s="93" t="s">
        <v>112</v>
      </c>
      <c r="B4" s="94"/>
      <c r="C4" s="94"/>
      <c r="D4" s="94"/>
      <c r="E4" s="94"/>
      <c r="F4" s="95"/>
      <c r="G4" s="96"/>
    </row>
    <row r="5" spans="1:7" ht="45" customHeight="1" x14ac:dyDescent="0.2">
      <c r="A5" s="87"/>
      <c r="B5" s="88"/>
      <c r="C5" s="88"/>
      <c r="D5" s="88"/>
      <c r="E5" s="88"/>
      <c r="F5" s="89"/>
      <c r="G5" s="97"/>
    </row>
    <row r="6" spans="1:7" x14ac:dyDescent="0.2">
      <c r="A6" s="12">
        <v>511104</v>
      </c>
      <c r="B6" s="28" t="s">
        <v>52</v>
      </c>
      <c r="C6" s="6" t="s">
        <v>17</v>
      </c>
      <c r="D6" s="4" t="s">
        <v>4</v>
      </c>
      <c r="E6" s="50">
        <v>6.63</v>
      </c>
      <c r="F6" s="10">
        <v>12</v>
      </c>
      <c r="G6" s="45">
        <f>E6*(1-$G$3)</f>
        <v>6.63</v>
      </c>
    </row>
    <row r="7" spans="1:7" x14ac:dyDescent="0.2">
      <c r="A7" s="12">
        <v>511103</v>
      </c>
      <c r="B7" s="28" t="s">
        <v>53</v>
      </c>
      <c r="C7" s="6" t="s">
        <v>16</v>
      </c>
      <c r="D7" s="4" t="s">
        <v>4</v>
      </c>
      <c r="E7" s="50">
        <v>6.19</v>
      </c>
      <c r="F7" s="10">
        <v>12</v>
      </c>
      <c r="G7" s="45">
        <f t="shared" ref="G7:G68" si="0">E7*(1-$G$3)</f>
        <v>6.19</v>
      </c>
    </row>
    <row r="8" spans="1:7" x14ac:dyDescent="0.2">
      <c r="A8" s="12">
        <v>511102</v>
      </c>
      <c r="B8" s="28" t="s">
        <v>54</v>
      </c>
      <c r="C8" s="6" t="s">
        <v>15</v>
      </c>
      <c r="D8" s="4" t="s">
        <v>4</v>
      </c>
      <c r="E8" s="50">
        <v>4.79</v>
      </c>
      <c r="F8" s="10">
        <v>12</v>
      </c>
      <c r="G8" s="45">
        <f t="shared" si="0"/>
        <v>4.79</v>
      </c>
    </row>
    <row r="9" spans="1:7" x14ac:dyDescent="0.2">
      <c r="A9" s="12">
        <v>511101</v>
      </c>
      <c r="B9" s="28" t="s">
        <v>55</v>
      </c>
      <c r="C9" s="6" t="s">
        <v>14</v>
      </c>
      <c r="D9" s="4" t="s">
        <v>4</v>
      </c>
      <c r="E9" s="50">
        <v>3.51</v>
      </c>
      <c r="F9" s="10">
        <v>12</v>
      </c>
      <c r="G9" s="45">
        <f t="shared" si="0"/>
        <v>3.51</v>
      </c>
    </row>
    <row r="10" spans="1:7" x14ac:dyDescent="0.2">
      <c r="A10" s="12">
        <v>511100</v>
      </c>
      <c r="B10" s="28" t="s">
        <v>56</v>
      </c>
      <c r="C10" s="6" t="s">
        <v>13</v>
      </c>
      <c r="D10" s="4" t="s">
        <v>4</v>
      </c>
      <c r="E10" s="50">
        <v>3.22</v>
      </c>
      <c r="F10" s="10">
        <v>12</v>
      </c>
      <c r="G10" s="45">
        <f t="shared" si="0"/>
        <v>3.22</v>
      </c>
    </row>
    <row r="11" spans="1:7" x14ac:dyDescent="0.2">
      <c r="A11" s="12">
        <v>511010</v>
      </c>
      <c r="B11" s="28" t="s">
        <v>57</v>
      </c>
      <c r="C11" s="6" t="s">
        <v>5</v>
      </c>
      <c r="D11" s="4" t="s">
        <v>4</v>
      </c>
      <c r="E11" s="50">
        <v>3.47</v>
      </c>
      <c r="F11" s="10">
        <v>12</v>
      </c>
      <c r="G11" s="45">
        <f t="shared" si="0"/>
        <v>3.47</v>
      </c>
    </row>
    <row r="12" spans="1:7" x14ac:dyDescent="0.2">
      <c r="A12" s="12">
        <v>511011</v>
      </c>
      <c r="B12" s="28" t="s">
        <v>58</v>
      </c>
      <c r="C12" s="6" t="s">
        <v>6</v>
      </c>
      <c r="D12" s="4" t="s">
        <v>4</v>
      </c>
      <c r="E12" s="50">
        <v>3.47</v>
      </c>
      <c r="F12" s="10">
        <v>12</v>
      </c>
      <c r="G12" s="45">
        <f t="shared" si="0"/>
        <v>3.47</v>
      </c>
    </row>
    <row r="13" spans="1:7" x14ac:dyDescent="0.2">
      <c r="A13" s="12">
        <v>511012</v>
      </c>
      <c r="B13" s="28" t="s">
        <v>59</v>
      </c>
      <c r="C13" s="6" t="s">
        <v>7</v>
      </c>
      <c r="D13" s="4" t="s">
        <v>4</v>
      </c>
      <c r="E13" s="50">
        <v>3.47</v>
      </c>
      <c r="F13" s="10">
        <v>12</v>
      </c>
      <c r="G13" s="45">
        <f t="shared" si="0"/>
        <v>3.47</v>
      </c>
    </row>
    <row r="14" spans="1:7" x14ac:dyDescent="0.2">
      <c r="A14" s="12">
        <v>511013</v>
      </c>
      <c r="B14" s="28" t="s">
        <v>60</v>
      </c>
      <c r="C14" s="6" t="s">
        <v>8</v>
      </c>
      <c r="D14" s="4" t="s">
        <v>4</v>
      </c>
      <c r="E14" s="50">
        <v>3.47</v>
      </c>
      <c r="F14" s="10">
        <v>12</v>
      </c>
      <c r="G14" s="45">
        <f t="shared" si="0"/>
        <v>3.47</v>
      </c>
    </row>
    <row r="15" spans="1:7" x14ac:dyDescent="0.2">
      <c r="A15" s="12">
        <v>511014</v>
      </c>
      <c r="B15" s="28" t="s">
        <v>61</v>
      </c>
      <c r="C15" s="6" t="s">
        <v>9</v>
      </c>
      <c r="D15" s="4" t="s">
        <v>4</v>
      </c>
      <c r="E15" s="50">
        <v>3.47</v>
      </c>
      <c r="F15" s="10">
        <v>12</v>
      </c>
      <c r="G15" s="45">
        <f t="shared" si="0"/>
        <v>3.47</v>
      </c>
    </row>
    <row r="16" spans="1:7" x14ac:dyDescent="0.2">
      <c r="A16" s="12">
        <v>511015</v>
      </c>
      <c r="B16" s="28" t="s">
        <v>62</v>
      </c>
      <c r="C16" s="6" t="s">
        <v>10</v>
      </c>
      <c r="D16" s="4" t="s">
        <v>4</v>
      </c>
      <c r="E16" s="50">
        <v>3.96</v>
      </c>
      <c r="F16" s="10">
        <v>12</v>
      </c>
      <c r="G16" s="45">
        <f t="shared" si="0"/>
        <v>3.96</v>
      </c>
    </row>
    <row r="17" spans="1:7" x14ac:dyDescent="0.2">
      <c r="A17" s="12" t="s">
        <v>11</v>
      </c>
      <c r="B17" s="29" t="s">
        <v>63</v>
      </c>
      <c r="C17" s="6" t="s">
        <v>12</v>
      </c>
      <c r="D17" s="4" t="s">
        <v>4</v>
      </c>
      <c r="E17" s="50">
        <v>4.8600000000000003</v>
      </c>
      <c r="F17" s="10">
        <v>12</v>
      </c>
      <c r="G17" s="45">
        <f t="shared" si="0"/>
        <v>4.8600000000000003</v>
      </c>
    </row>
    <row r="18" spans="1:7" x14ac:dyDescent="0.2">
      <c r="A18" s="61" t="s">
        <v>111</v>
      </c>
      <c r="B18" s="62"/>
      <c r="C18" s="62"/>
      <c r="D18" s="62"/>
      <c r="E18" s="62"/>
      <c r="F18" s="63"/>
      <c r="G18" s="45"/>
    </row>
    <row r="19" spans="1:7" ht="45" customHeight="1" x14ac:dyDescent="0.2">
      <c r="A19" s="58"/>
      <c r="B19" s="59"/>
      <c r="C19" s="59"/>
      <c r="D19" s="59"/>
      <c r="E19" s="59"/>
      <c r="F19" s="60"/>
      <c r="G19" s="45"/>
    </row>
    <row r="20" spans="1:7" x14ac:dyDescent="0.2">
      <c r="A20" s="12">
        <v>520020</v>
      </c>
      <c r="B20" s="4" t="s">
        <v>64</v>
      </c>
      <c r="C20" s="6" t="s">
        <v>28</v>
      </c>
      <c r="D20" s="4" t="s">
        <v>4</v>
      </c>
      <c r="E20" s="50">
        <v>2.19</v>
      </c>
      <c r="F20" s="10">
        <v>12</v>
      </c>
      <c r="G20" s="45">
        <f t="shared" si="0"/>
        <v>2.19</v>
      </c>
    </row>
    <row r="21" spans="1:7" x14ac:dyDescent="0.2">
      <c r="A21" s="12">
        <v>520010</v>
      </c>
      <c r="B21" s="4" t="s">
        <v>65</v>
      </c>
      <c r="C21" s="6" t="s">
        <v>18</v>
      </c>
      <c r="D21" s="4" t="s">
        <v>4</v>
      </c>
      <c r="E21" s="50">
        <v>2.04</v>
      </c>
      <c r="F21" s="10">
        <v>12</v>
      </c>
      <c r="G21" s="45">
        <f t="shared" si="0"/>
        <v>2.04</v>
      </c>
    </row>
    <row r="22" spans="1:7" x14ac:dyDescent="0.2">
      <c r="A22" s="12">
        <v>520011</v>
      </c>
      <c r="B22" s="4" t="s">
        <v>66</v>
      </c>
      <c r="C22" s="6" t="s">
        <v>19</v>
      </c>
      <c r="D22" s="4" t="s">
        <v>4</v>
      </c>
      <c r="E22" s="50">
        <v>2.04</v>
      </c>
      <c r="F22" s="10">
        <v>12</v>
      </c>
      <c r="G22" s="45">
        <f t="shared" si="0"/>
        <v>2.04</v>
      </c>
    </row>
    <row r="23" spans="1:7" x14ac:dyDescent="0.2">
      <c r="A23" s="12">
        <v>520012</v>
      </c>
      <c r="B23" s="4" t="s">
        <v>67</v>
      </c>
      <c r="C23" s="6" t="s">
        <v>20</v>
      </c>
      <c r="D23" s="4" t="s">
        <v>4</v>
      </c>
      <c r="E23" s="50">
        <v>2.04</v>
      </c>
      <c r="F23" s="10">
        <v>12</v>
      </c>
      <c r="G23" s="45">
        <f t="shared" si="0"/>
        <v>2.04</v>
      </c>
    </row>
    <row r="24" spans="1:7" x14ac:dyDescent="0.2">
      <c r="A24" s="12">
        <v>520013</v>
      </c>
      <c r="B24" s="4" t="s">
        <v>68</v>
      </c>
      <c r="C24" s="6" t="s">
        <v>21</v>
      </c>
      <c r="D24" s="4" t="s">
        <v>4</v>
      </c>
      <c r="E24" s="50">
        <v>2.04</v>
      </c>
      <c r="F24" s="10">
        <v>12</v>
      </c>
      <c r="G24" s="45">
        <f t="shared" si="0"/>
        <v>2.04</v>
      </c>
    </row>
    <row r="25" spans="1:7" x14ac:dyDescent="0.2">
      <c r="A25" s="12">
        <v>520014</v>
      </c>
      <c r="B25" s="4" t="s">
        <v>69</v>
      </c>
      <c r="C25" s="6" t="s">
        <v>22</v>
      </c>
      <c r="D25" s="4" t="s">
        <v>4</v>
      </c>
      <c r="E25" s="50">
        <v>2.04</v>
      </c>
      <c r="F25" s="10">
        <v>12</v>
      </c>
      <c r="G25" s="45">
        <f t="shared" si="0"/>
        <v>2.04</v>
      </c>
    </row>
    <row r="26" spans="1:7" x14ac:dyDescent="0.2">
      <c r="A26" s="12">
        <v>520015</v>
      </c>
      <c r="B26" s="4" t="s">
        <v>74</v>
      </c>
      <c r="C26" s="6" t="s">
        <v>23</v>
      </c>
      <c r="D26" s="4" t="s">
        <v>4</v>
      </c>
      <c r="E26" s="50">
        <v>2.04</v>
      </c>
      <c r="F26" s="10">
        <v>12</v>
      </c>
      <c r="G26" s="45">
        <f t="shared" si="0"/>
        <v>2.04</v>
      </c>
    </row>
    <row r="27" spans="1:7" x14ac:dyDescent="0.2">
      <c r="A27" s="12">
        <v>520016</v>
      </c>
      <c r="B27" s="4" t="s">
        <v>75</v>
      </c>
      <c r="C27" s="6" t="s">
        <v>24</v>
      </c>
      <c r="D27" s="4" t="s">
        <v>4</v>
      </c>
      <c r="E27" s="50">
        <v>2.04</v>
      </c>
      <c r="F27" s="10">
        <v>12</v>
      </c>
      <c r="G27" s="45">
        <f t="shared" si="0"/>
        <v>2.04</v>
      </c>
    </row>
    <row r="28" spans="1:7" x14ac:dyDescent="0.2">
      <c r="A28" s="12">
        <v>520017</v>
      </c>
      <c r="B28" s="4" t="s">
        <v>70</v>
      </c>
      <c r="C28" s="6" t="s">
        <v>25</v>
      </c>
      <c r="D28" s="4" t="s">
        <v>4</v>
      </c>
      <c r="E28" s="50">
        <v>2.19</v>
      </c>
      <c r="F28" s="10">
        <v>12</v>
      </c>
      <c r="G28" s="45">
        <f t="shared" si="0"/>
        <v>2.19</v>
      </c>
    </row>
    <row r="29" spans="1:7" x14ac:dyDescent="0.2">
      <c r="A29" s="12">
        <v>520018</v>
      </c>
      <c r="B29" s="4" t="s">
        <v>78</v>
      </c>
      <c r="C29" s="6" t="s">
        <v>26</v>
      </c>
      <c r="D29" s="4" t="s">
        <v>4</v>
      </c>
      <c r="E29" s="50">
        <v>2.19</v>
      </c>
      <c r="F29" s="10">
        <v>12</v>
      </c>
      <c r="G29" s="45">
        <f t="shared" si="0"/>
        <v>2.19</v>
      </c>
    </row>
    <row r="30" spans="1:7" x14ac:dyDescent="0.2">
      <c r="A30" s="12">
        <v>520019</v>
      </c>
      <c r="B30" s="4" t="s">
        <v>71</v>
      </c>
      <c r="C30" s="6" t="s">
        <v>27</v>
      </c>
      <c r="D30" s="4" t="s">
        <v>4</v>
      </c>
      <c r="E30" s="50">
        <v>2.31</v>
      </c>
      <c r="F30" s="10">
        <v>12</v>
      </c>
      <c r="G30" s="45">
        <f t="shared" si="0"/>
        <v>2.31</v>
      </c>
    </row>
    <row r="31" spans="1:7" x14ac:dyDescent="0.2">
      <c r="A31" s="64" t="s">
        <v>49</v>
      </c>
      <c r="B31" s="65"/>
      <c r="C31" s="65"/>
      <c r="D31" s="65"/>
      <c r="E31" s="65"/>
      <c r="F31" s="66"/>
      <c r="G31" s="45"/>
    </row>
    <row r="32" spans="1:7" ht="42" customHeight="1" x14ac:dyDescent="0.2">
      <c r="A32" s="58"/>
      <c r="B32" s="59"/>
      <c r="C32" s="59"/>
      <c r="D32" s="59"/>
      <c r="E32" s="59"/>
      <c r="F32" s="60"/>
      <c r="G32" s="45"/>
    </row>
    <row r="33" spans="1:7" x14ac:dyDescent="0.2">
      <c r="A33" s="12">
        <v>520200</v>
      </c>
      <c r="B33" s="28" t="s">
        <v>72</v>
      </c>
      <c r="C33" s="6" t="s">
        <v>29</v>
      </c>
      <c r="D33" s="4" t="s">
        <v>4</v>
      </c>
      <c r="E33" s="50">
        <v>2.04</v>
      </c>
      <c r="F33" s="10">
        <v>12</v>
      </c>
      <c r="G33" s="45">
        <f t="shared" si="0"/>
        <v>2.04</v>
      </c>
    </row>
    <row r="34" spans="1:7" x14ac:dyDescent="0.2">
      <c r="A34" s="12">
        <v>520203</v>
      </c>
      <c r="B34" s="28" t="s">
        <v>73</v>
      </c>
      <c r="C34" s="6" t="s">
        <v>30</v>
      </c>
      <c r="D34" s="4" t="s">
        <v>4</v>
      </c>
      <c r="E34" s="50">
        <v>2.04</v>
      </c>
      <c r="F34" s="10">
        <v>12</v>
      </c>
      <c r="G34" s="45">
        <f t="shared" si="0"/>
        <v>2.04</v>
      </c>
    </row>
    <row r="35" spans="1:7" x14ac:dyDescent="0.2">
      <c r="A35" s="12">
        <v>520206</v>
      </c>
      <c r="B35" s="28" t="s">
        <v>76</v>
      </c>
      <c r="C35" s="6" t="s">
        <v>31</v>
      </c>
      <c r="D35" s="4" t="s">
        <v>4</v>
      </c>
      <c r="E35" s="50">
        <v>2.04</v>
      </c>
      <c r="F35" s="10">
        <v>12</v>
      </c>
      <c r="G35" s="45">
        <f t="shared" si="0"/>
        <v>2.04</v>
      </c>
    </row>
    <row r="36" spans="1:7" x14ac:dyDescent="0.2">
      <c r="A36" s="12">
        <v>520207</v>
      </c>
      <c r="B36" s="28" t="s">
        <v>77</v>
      </c>
      <c r="C36" s="6" t="s">
        <v>32</v>
      </c>
      <c r="D36" s="4" t="s">
        <v>4</v>
      </c>
      <c r="E36" s="50">
        <v>2.19</v>
      </c>
      <c r="F36" s="10">
        <v>12</v>
      </c>
      <c r="G36" s="45">
        <f t="shared" si="0"/>
        <v>2.19</v>
      </c>
    </row>
    <row r="37" spans="1:7" x14ac:dyDescent="0.2">
      <c r="A37" s="12">
        <v>520208</v>
      </c>
      <c r="B37" s="28" t="s">
        <v>79</v>
      </c>
      <c r="C37" s="6" t="s">
        <v>33</v>
      </c>
      <c r="D37" s="4" t="s">
        <v>4</v>
      </c>
      <c r="E37" s="50">
        <v>2.19</v>
      </c>
      <c r="F37" s="10">
        <v>12</v>
      </c>
      <c r="G37" s="45">
        <f t="shared" si="0"/>
        <v>2.19</v>
      </c>
    </row>
    <row r="38" spans="1:7" x14ac:dyDescent="0.2">
      <c r="A38" s="12">
        <v>520209</v>
      </c>
      <c r="B38" s="28" t="s">
        <v>80</v>
      </c>
      <c r="C38" s="6" t="s">
        <v>34</v>
      </c>
      <c r="D38" s="4" t="s">
        <v>4</v>
      </c>
      <c r="E38" s="50">
        <v>2.31</v>
      </c>
      <c r="F38" s="10">
        <v>12</v>
      </c>
      <c r="G38" s="45">
        <f t="shared" si="0"/>
        <v>2.31</v>
      </c>
    </row>
    <row r="39" spans="1:7" x14ac:dyDescent="0.2">
      <c r="A39" s="67" t="s">
        <v>48</v>
      </c>
      <c r="B39" s="68"/>
      <c r="C39" s="68"/>
      <c r="D39" s="68"/>
      <c r="E39" s="68"/>
      <c r="F39" s="69"/>
      <c r="G39" s="45"/>
    </row>
    <row r="40" spans="1:7" ht="43.5" customHeight="1" x14ac:dyDescent="0.2">
      <c r="A40" s="58"/>
      <c r="B40" s="59"/>
      <c r="C40" s="59"/>
      <c r="D40" s="59"/>
      <c r="E40" s="59"/>
      <c r="F40" s="60"/>
      <c r="G40" s="45"/>
    </row>
    <row r="41" spans="1:7" x14ac:dyDescent="0.2">
      <c r="A41" s="12">
        <v>524016</v>
      </c>
      <c r="B41" s="28" t="s">
        <v>81</v>
      </c>
      <c r="C41" s="30">
        <v>4010124240165</v>
      </c>
      <c r="D41" s="4" t="s">
        <v>4</v>
      </c>
      <c r="E41" s="50">
        <v>2.19</v>
      </c>
      <c r="F41" s="10">
        <v>12</v>
      </c>
      <c r="G41" s="45">
        <f t="shared" si="0"/>
        <v>2.19</v>
      </c>
    </row>
    <row r="42" spans="1:7" x14ac:dyDescent="0.2">
      <c r="A42" s="12">
        <v>524010</v>
      </c>
      <c r="B42" s="28" t="s">
        <v>82</v>
      </c>
      <c r="C42" s="6" t="s">
        <v>35</v>
      </c>
      <c r="D42" s="4" t="s">
        <v>4</v>
      </c>
      <c r="E42" s="50">
        <v>2.19</v>
      </c>
      <c r="F42" s="10">
        <v>12</v>
      </c>
      <c r="G42" s="45">
        <f t="shared" si="0"/>
        <v>2.19</v>
      </c>
    </row>
    <row r="43" spans="1:7" x14ac:dyDescent="0.2">
      <c r="A43" s="12">
        <v>524011</v>
      </c>
      <c r="B43" s="28" t="s">
        <v>83</v>
      </c>
      <c r="C43" s="6" t="s">
        <v>36</v>
      </c>
      <c r="D43" s="4" t="s">
        <v>4</v>
      </c>
      <c r="E43" s="50">
        <v>2.19</v>
      </c>
      <c r="F43" s="10">
        <v>12</v>
      </c>
      <c r="G43" s="45">
        <f t="shared" si="0"/>
        <v>2.19</v>
      </c>
    </row>
    <row r="44" spans="1:7" x14ac:dyDescent="0.2">
      <c r="A44" s="12">
        <v>524012</v>
      </c>
      <c r="B44" s="28" t="s">
        <v>84</v>
      </c>
      <c r="C44" s="6" t="s">
        <v>37</v>
      </c>
      <c r="D44" s="4" t="s">
        <v>4</v>
      </c>
      <c r="E44" s="50">
        <v>2.19</v>
      </c>
      <c r="F44" s="10">
        <v>12</v>
      </c>
      <c r="G44" s="45">
        <f t="shared" si="0"/>
        <v>2.19</v>
      </c>
    </row>
    <row r="45" spans="1:7" x14ac:dyDescent="0.2">
      <c r="A45" s="12">
        <v>524013</v>
      </c>
      <c r="B45" s="28" t="s">
        <v>85</v>
      </c>
      <c r="C45" s="6" t="s">
        <v>38</v>
      </c>
      <c r="D45" s="4" t="s">
        <v>4</v>
      </c>
      <c r="E45" s="50">
        <v>2.19</v>
      </c>
      <c r="F45" s="10">
        <v>12</v>
      </c>
      <c r="G45" s="45">
        <f t="shared" si="0"/>
        <v>2.19</v>
      </c>
    </row>
    <row r="46" spans="1:7" x14ac:dyDescent="0.2">
      <c r="A46" s="12">
        <v>524014</v>
      </c>
      <c r="B46" s="28" t="s">
        <v>86</v>
      </c>
      <c r="C46" s="6" t="s">
        <v>39</v>
      </c>
      <c r="D46" s="4" t="s">
        <v>4</v>
      </c>
      <c r="E46" s="50">
        <v>2.5</v>
      </c>
      <c r="F46" s="10">
        <v>12</v>
      </c>
      <c r="G46" s="45">
        <f t="shared" si="0"/>
        <v>2.5</v>
      </c>
    </row>
    <row r="47" spans="1:7" ht="13.5" thickBot="1" x14ac:dyDescent="0.25">
      <c r="A47" s="49">
        <v>524015</v>
      </c>
      <c r="B47" s="42" t="s">
        <v>87</v>
      </c>
      <c r="C47" s="43" t="s">
        <v>40</v>
      </c>
      <c r="D47" s="37" t="s">
        <v>4</v>
      </c>
      <c r="E47" s="50">
        <v>3.02</v>
      </c>
      <c r="F47" s="44">
        <v>12</v>
      </c>
      <c r="G47" s="45">
        <f t="shared" si="0"/>
        <v>3.02</v>
      </c>
    </row>
    <row r="48" spans="1:7" ht="22.5" x14ac:dyDescent="0.2">
      <c r="A48" s="39" t="s">
        <v>0</v>
      </c>
      <c r="B48" s="40" t="s">
        <v>1</v>
      </c>
      <c r="C48" s="40" t="s">
        <v>3</v>
      </c>
      <c r="D48" s="40" t="s">
        <v>2</v>
      </c>
      <c r="E48" s="40" t="s">
        <v>121</v>
      </c>
      <c r="F48" s="41" t="s">
        <v>114</v>
      </c>
      <c r="G48" s="45"/>
    </row>
    <row r="49" spans="1:7" x14ac:dyDescent="0.2">
      <c r="A49" s="52" t="s">
        <v>50</v>
      </c>
      <c r="B49" s="53"/>
      <c r="C49" s="53"/>
      <c r="D49" s="53"/>
      <c r="E49" s="53"/>
      <c r="F49" s="54"/>
      <c r="G49" s="45"/>
    </row>
    <row r="50" spans="1:7" ht="30.75" customHeight="1" x14ac:dyDescent="0.2">
      <c r="A50" s="12">
        <v>540020</v>
      </c>
      <c r="B50" s="5" t="s">
        <v>93</v>
      </c>
      <c r="C50" s="6" t="s">
        <v>46</v>
      </c>
      <c r="D50" s="4" t="s">
        <v>45</v>
      </c>
      <c r="E50" s="50">
        <v>5.53</v>
      </c>
      <c r="F50" s="10">
        <v>12</v>
      </c>
      <c r="G50" s="45">
        <f t="shared" si="0"/>
        <v>5.53</v>
      </c>
    </row>
    <row r="51" spans="1:7" ht="13.5" customHeight="1" x14ac:dyDescent="0.2">
      <c r="A51" s="70" t="s">
        <v>94</v>
      </c>
      <c r="B51" s="71"/>
      <c r="C51" s="71"/>
      <c r="D51" s="71"/>
      <c r="E51" s="71"/>
      <c r="F51" s="72"/>
      <c r="G51" s="45"/>
    </row>
    <row r="52" spans="1:7" ht="54" customHeight="1" x14ac:dyDescent="0.2">
      <c r="A52" s="12">
        <v>490001</v>
      </c>
      <c r="B52" s="11" t="s">
        <v>95</v>
      </c>
      <c r="C52" s="15"/>
      <c r="D52" s="4" t="s">
        <v>96</v>
      </c>
      <c r="E52" s="50">
        <v>8.42</v>
      </c>
      <c r="F52" s="10">
        <v>12</v>
      </c>
      <c r="G52" s="45">
        <f t="shared" si="0"/>
        <v>8.42</v>
      </c>
    </row>
    <row r="53" spans="1:7" x14ac:dyDescent="0.2">
      <c r="A53" s="55" t="s">
        <v>51</v>
      </c>
      <c r="B53" s="56"/>
      <c r="C53" s="56"/>
      <c r="D53" s="56"/>
      <c r="E53" s="56"/>
      <c r="F53" s="57"/>
      <c r="G53" s="45"/>
    </row>
    <row r="54" spans="1:7" ht="40.5" customHeight="1" x14ac:dyDescent="0.2">
      <c r="A54" s="81"/>
      <c r="B54" s="82"/>
      <c r="C54" s="82"/>
      <c r="D54" s="82"/>
      <c r="E54" s="82"/>
      <c r="F54" s="83"/>
      <c r="G54" s="45"/>
    </row>
    <row r="55" spans="1:7" x14ac:dyDescent="0.2">
      <c r="A55" s="12">
        <v>530336</v>
      </c>
      <c r="B55" s="28" t="s">
        <v>88</v>
      </c>
      <c r="C55" s="6" t="s">
        <v>41</v>
      </c>
      <c r="D55" s="4" t="s">
        <v>4</v>
      </c>
      <c r="E55" s="50">
        <v>2.27</v>
      </c>
      <c r="F55" s="10">
        <v>12</v>
      </c>
      <c r="G55" s="45">
        <f t="shared" si="0"/>
        <v>2.27</v>
      </c>
    </row>
    <row r="56" spans="1:7" x14ac:dyDescent="0.2">
      <c r="A56" s="12">
        <v>530536</v>
      </c>
      <c r="B56" s="28" t="s">
        <v>89</v>
      </c>
      <c r="C56" s="6" t="s">
        <v>42</v>
      </c>
      <c r="D56" s="4" t="s">
        <v>4</v>
      </c>
      <c r="E56" s="50">
        <v>2.27</v>
      </c>
      <c r="F56" s="10">
        <v>12</v>
      </c>
      <c r="G56" s="45">
        <f t="shared" si="0"/>
        <v>2.27</v>
      </c>
    </row>
    <row r="57" spans="1:7" x14ac:dyDescent="0.2">
      <c r="A57" s="12">
        <v>530736</v>
      </c>
      <c r="B57" s="28" t="s">
        <v>90</v>
      </c>
      <c r="C57" s="6" t="s">
        <v>43</v>
      </c>
      <c r="D57" s="4" t="s">
        <v>4</v>
      </c>
      <c r="E57" s="50">
        <v>2.39</v>
      </c>
      <c r="F57" s="10">
        <v>12</v>
      </c>
      <c r="G57" s="45">
        <f t="shared" si="0"/>
        <v>2.39</v>
      </c>
    </row>
    <row r="58" spans="1:7" x14ac:dyDescent="0.2">
      <c r="A58" s="12">
        <v>530936</v>
      </c>
      <c r="B58" s="28" t="s">
        <v>91</v>
      </c>
      <c r="C58" s="6" t="s">
        <v>44</v>
      </c>
      <c r="D58" s="4" t="s">
        <v>4</v>
      </c>
      <c r="E58" s="50">
        <v>2.39</v>
      </c>
      <c r="F58" s="10">
        <v>12</v>
      </c>
      <c r="G58" s="45">
        <f t="shared" si="0"/>
        <v>2.39</v>
      </c>
    </row>
    <row r="59" spans="1:7" x14ac:dyDescent="0.2">
      <c r="A59" s="12">
        <v>531236</v>
      </c>
      <c r="B59" s="28" t="s">
        <v>92</v>
      </c>
      <c r="C59" s="30">
        <v>4010124531270</v>
      </c>
      <c r="D59" s="4" t="s">
        <v>4</v>
      </c>
      <c r="E59" s="50">
        <v>2.63</v>
      </c>
      <c r="F59" s="10">
        <v>12</v>
      </c>
      <c r="G59" s="45">
        <f t="shared" si="0"/>
        <v>2.63</v>
      </c>
    </row>
    <row r="60" spans="1:7" x14ac:dyDescent="0.2">
      <c r="A60" s="74" t="s">
        <v>97</v>
      </c>
      <c r="B60" s="75"/>
      <c r="C60" s="75"/>
      <c r="D60" s="75"/>
      <c r="E60" s="75"/>
      <c r="F60" s="76"/>
      <c r="G60" s="45"/>
    </row>
    <row r="61" spans="1:7" ht="57" customHeight="1" x14ac:dyDescent="0.2">
      <c r="A61" s="51" t="s">
        <v>123</v>
      </c>
      <c r="B61" s="5" t="s">
        <v>105</v>
      </c>
      <c r="C61" s="6"/>
      <c r="D61" s="4" t="s">
        <v>96</v>
      </c>
      <c r="E61" s="50">
        <v>6.12</v>
      </c>
      <c r="F61" s="10">
        <v>12</v>
      </c>
      <c r="G61" s="45">
        <v>8.5399999999999991</v>
      </c>
    </row>
    <row r="62" spans="1:7" ht="12" customHeight="1" x14ac:dyDescent="0.2">
      <c r="A62" s="74" t="s">
        <v>104</v>
      </c>
      <c r="B62" s="75"/>
      <c r="C62" s="75"/>
      <c r="D62" s="75"/>
      <c r="E62" s="75"/>
      <c r="F62" s="76"/>
      <c r="G62" s="45"/>
    </row>
    <row r="63" spans="1:7" ht="68.25" customHeight="1" x14ac:dyDescent="0.2">
      <c r="A63" s="77"/>
      <c r="B63" s="78"/>
      <c r="C63" s="78"/>
      <c r="D63" s="79"/>
      <c r="E63" s="79"/>
      <c r="F63" s="80"/>
      <c r="G63" s="45"/>
    </row>
    <row r="64" spans="1:7" ht="21.75" customHeight="1" x14ac:dyDescent="0.2">
      <c r="A64" s="73"/>
      <c r="B64" s="59"/>
      <c r="C64" s="59"/>
      <c r="D64" s="2" t="s">
        <v>2</v>
      </c>
      <c r="E64" s="46" t="s">
        <v>121</v>
      </c>
      <c r="F64" s="8" t="s">
        <v>122</v>
      </c>
      <c r="G64" s="45"/>
    </row>
    <row r="65" spans="1:10" x14ac:dyDescent="0.2">
      <c r="A65" s="26" t="s">
        <v>116</v>
      </c>
      <c r="B65" s="31" t="s">
        <v>99</v>
      </c>
      <c r="C65" s="32"/>
      <c r="D65" s="4" t="s">
        <v>98</v>
      </c>
      <c r="E65" s="50">
        <v>88.54</v>
      </c>
      <c r="F65" s="36">
        <f>E65/144</f>
        <v>0.61486111111111119</v>
      </c>
      <c r="G65" s="45">
        <f t="shared" si="0"/>
        <v>88.54</v>
      </c>
      <c r="J65" s="1"/>
    </row>
    <row r="66" spans="1:10" x14ac:dyDescent="0.2">
      <c r="A66" s="9">
        <v>901034</v>
      </c>
      <c r="B66" s="3" t="s">
        <v>102</v>
      </c>
      <c r="C66" s="33"/>
      <c r="D66" s="4" t="s">
        <v>101</v>
      </c>
      <c r="E66" s="50">
        <v>4.04</v>
      </c>
      <c r="F66" s="36">
        <f>E66/6</f>
        <v>0.67333333333333334</v>
      </c>
      <c r="G66" s="45">
        <f t="shared" si="0"/>
        <v>4.04</v>
      </c>
      <c r="J66" s="1"/>
    </row>
    <row r="67" spans="1:10" x14ac:dyDescent="0.2">
      <c r="A67" s="9" t="s">
        <v>117</v>
      </c>
      <c r="B67" s="3" t="s">
        <v>100</v>
      </c>
      <c r="C67" s="33"/>
      <c r="D67" s="4" t="s">
        <v>98</v>
      </c>
      <c r="E67" s="50">
        <v>98.86</v>
      </c>
      <c r="F67" s="36">
        <f t="shared" ref="F67" si="1">E67/144</f>
        <v>0.68652777777777774</v>
      </c>
      <c r="G67" s="45">
        <f t="shared" si="0"/>
        <v>98.86</v>
      </c>
      <c r="J67" s="1"/>
    </row>
    <row r="68" spans="1:10" ht="13.5" thickBot="1" x14ac:dyDescent="0.25">
      <c r="A68" s="16">
        <v>906034</v>
      </c>
      <c r="B68" s="34" t="s">
        <v>103</v>
      </c>
      <c r="C68" s="35"/>
      <c r="D68" s="37" t="s">
        <v>101</v>
      </c>
      <c r="E68" s="50">
        <v>4.45</v>
      </c>
      <c r="F68" s="36">
        <f>E68/6</f>
        <v>0.7416666666666667</v>
      </c>
      <c r="G68" s="45">
        <f t="shared" si="0"/>
        <v>4.45</v>
      </c>
      <c r="J68" s="1"/>
    </row>
    <row r="69" spans="1:10" x14ac:dyDescent="0.2">
      <c r="A69" s="17"/>
      <c r="B69" s="18"/>
      <c r="C69" s="19"/>
      <c r="D69" s="20"/>
      <c r="F69" s="27" t="s">
        <v>115</v>
      </c>
    </row>
    <row r="70" spans="1:10" ht="13.5" thickBot="1" x14ac:dyDescent="0.25">
      <c r="A70" s="25" t="s">
        <v>110</v>
      </c>
      <c r="B70" s="25"/>
    </row>
    <row r="71" spans="1:10" ht="13.5" thickTop="1" x14ac:dyDescent="0.2">
      <c r="A71" s="23" t="s">
        <v>106</v>
      </c>
      <c r="B71" s="24" t="s">
        <v>107</v>
      </c>
    </row>
    <row r="72" spans="1:10" x14ac:dyDescent="0.2">
      <c r="A72" s="21" t="s">
        <v>108</v>
      </c>
      <c r="B72" s="22" t="s">
        <v>109</v>
      </c>
      <c r="F72" s="48" t="s">
        <v>119</v>
      </c>
    </row>
    <row r="73" spans="1:10" x14ac:dyDescent="0.2">
      <c r="B73" s="13"/>
      <c r="F73" s="14"/>
    </row>
    <row r="74" spans="1:10" x14ac:dyDescent="0.2">
      <c r="F74" s="14"/>
    </row>
    <row r="75" spans="1:10" x14ac:dyDescent="0.2">
      <c r="F75" s="14"/>
    </row>
  </sheetData>
  <mergeCells count="20">
    <mergeCell ref="A1:F1"/>
    <mergeCell ref="A5:F5"/>
    <mergeCell ref="A2:F2"/>
    <mergeCell ref="A4:F4"/>
    <mergeCell ref="G4:G5"/>
    <mergeCell ref="G1:G2"/>
    <mergeCell ref="A64:C64"/>
    <mergeCell ref="A60:F60"/>
    <mergeCell ref="A62:F62"/>
    <mergeCell ref="A63:F63"/>
    <mergeCell ref="A54:F54"/>
    <mergeCell ref="A49:F49"/>
    <mergeCell ref="A53:F53"/>
    <mergeCell ref="A40:F40"/>
    <mergeCell ref="A18:F18"/>
    <mergeCell ref="A31:F31"/>
    <mergeCell ref="A39:F39"/>
    <mergeCell ref="A19:F19"/>
    <mergeCell ref="A32:F32"/>
    <mergeCell ref="A51:F51"/>
  </mergeCells>
  <phoneticPr fontId="8" type="noConversion"/>
  <pageMargins left="0.6692913385826772" right="0.23622047244094491" top="0.35433070866141736" bottom="0.6692913385826772" header="0.31496062992125984" footer="0.27559055118110237"/>
  <pageSetup paperSize="9" fitToHeight="0" orientation="portrait" r:id="rId1"/>
  <headerFooter>
    <oddFooter>&amp;L2026_31&amp;RStránka &amp;P z &amp;N</oddFooter>
  </headerFooter>
  <rowBreaks count="1" manualBreakCount="1">
    <brk id="4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 2026_31</vt:lpstr>
      <vt:lpstr>' 2026_31'!Oblast_tisku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</dc:creator>
  <cp:lastModifiedBy>Karel Chramosta - HOLWEKA s.r.o.</cp:lastModifiedBy>
  <cp:lastPrinted>2026-01-28T20:56:14Z</cp:lastPrinted>
  <dcterms:created xsi:type="dcterms:W3CDTF">2012-02-22T15:37:30Z</dcterms:created>
  <dcterms:modified xsi:type="dcterms:W3CDTF">2026-02-08T10:53:37Z</dcterms:modified>
</cp:coreProperties>
</file>